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ฝ่ายพัฒนาระบบ\Best Service 2562\รอขึ้น Web\ปี 65\รอดำเนินการ\"/>
    </mc:Choice>
  </mc:AlternateContent>
  <xr:revisionPtr revIDLastSave="0" documentId="13_ncr:1_{10DB3FE9-31DB-42B2-A651-AA343C2FD025}" xr6:coauthVersionLast="47" xr6:coauthVersionMax="47" xr10:uidLastSave="{00000000-0000-0000-0000-000000000000}"/>
  <bookViews>
    <workbookView xWindow="-120" yWindow="-120" windowWidth="20730" windowHeight="11160" xr2:uid="{1D7E5853-020E-4602-B796-C32FF3621F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I46" i="1"/>
  <c r="K46" i="1" s="1"/>
  <c r="I45" i="1"/>
  <c r="K45" i="1" s="1"/>
  <c r="K47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2" i="1"/>
  <c r="K22" i="1" s="1"/>
  <c r="K21" i="1"/>
  <c r="I21" i="1"/>
  <c r="I20" i="1"/>
  <c r="K20" i="1" s="1"/>
  <c r="I19" i="1"/>
  <c r="K19" i="1" s="1"/>
  <c r="I18" i="1"/>
  <c r="K18" i="1" s="1"/>
  <c r="I17" i="1"/>
  <c r="K17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3" i="1"/>
  <c r="K3" i="1" s="1"/>
  <c r="K4" i="1" l="1"/>
  <c r="K14" i="1"/>
  <c r="K33" i="1"/>
  <c r="K23" i="1"/>
  <c r="K42" i="1"/>
</calcChain>
</file>

<file path=xl/sharedStrings.xml><?xml version="1.0" encoding="utf-8"?>
<sst xmlns="http://schemas.openxmlformats.org/spreadsheetml/2006/main" count="107" uniqueCount="39">
  <si>
    <t>หัวหน้าโครงการ</t>
  </si>
  <si>
    <t>ธุรการ</t>
  </si>
  <si>
    <t>รวม 1</t>
  </si>
  <si>
    <t>ระบบฐานข้อมูลการระบายสารมลพิษ</t>
  </si>
  <si>
    <t>หัวหน้าทีม</t>
  </si>
  <si>
    <t>โท</t>
  </si>
  <si>
    <t>ตรี</t>
  </si>
  <si>
    <t>รวม 2</t>
  </si>
  <si>
    <t>รวม 3</t>
  </si>
  <si>
    <t>รวม 5</t>
  </si>
  <si>
    <t>ระบบการติดตามคุณภาพอากาศโดยใช้เทคโนโลยีการสำรวจระยะไกลและ LiDAR</t>
  </si>
  <si>
    <t>รวม 6</t>
  </si>
  <si>
    <t>ระบบแอปพลิเคชั่นรายงานดัชนีคุณภาพอากาศของกทม.</t>
  </si>
  <si>
    <t>วิศวกรอิเล็กทรอนิกส์</t>
  </si>
  <si>
    <t>เลขานุการโครงการ</t>
  </si>
  <si>
    <t>นักวิชาการสิ่งแวดล้อม</t>
  </si>
  <si>
    <t>วิศวกร (สิ่งแวดล้อม)</t>
  </si>
  <si>
    <t>นักเขียนโปรแกรม (Programmer)</t>
  </si>
  <si>
    <t>นักวิเคราะห์ข้อมูล (Database Analyst)</t>
  </si>
  <si>
    <t>นักวิเคราะห์ระบบ (System Analysis)</t>
  </si>
  <si>
    <t>ลำดับ</t>
  </si>
  <si>
    <t>จำนวน
(คน)</t>
  </si>
  <si>
    <t>ระยะเวลา 
(เดือน)</t>
  </si>
  <si>
    <t>อายุงาน
ไม่น้อยกว่า
(ปี)</t>
  </si>
  <si>
    <t>วุฒิ</t>
  </si>
  <si>
    <t>สาขา</t>
  </si>
  <si>
    <t>เงินเดือน
(บาท)</t>
  </si>
  <si>
    <t>ตัวคูณ
อัตรา
ค่าตอบแทน</t>
  </si>
  <si>
    <t>รายการ</t>
  </si>
  <si>
    <t>อัตราเงินเดือน
พื้นฐาน
(บาท)</t>
  </si>
  <si>
    <t>รวม
(บาท)</t>
  </si>
  <si>
    <t>รวมทั้งหมด</t>
  </si>
  <si>
    <t>บุคลากรหลัก</t>
  </si>
  <si>
    <t>บุคลากรสนับสนุน</t>
  </si>
  <si>
    <t>รวม 4</t>
  </si>
  <si>
    <t>รวมทั้งหมด (1-6)</t>
  </si>
  <si>
    <t>ระบบแบบจำลองคุณภาพอากาศของ กทม.</t>
  </si>
  <si>
    <t>วิศวกรรม</t>
  </si>
  <si>
    <t>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</si>
</sst>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color rgb="FF7030A0"/>
      <name val="Arial Unicode MS"/>
      <family val="2"/>
    </font>
    <font>
      <b/>
      <sz val="11"/>
      <color rgb="FFFF0000"/>
      <name val="Arial Unicode MS"/>
      <family val="2"/>
    </font>
    <font>
      <b/>
      <sz val="11"/>
      <color rgb="FF0070C0"/>
      <name val="Arial Unicode MS"/>
      <family val="2"/>
    </font>
    <font>
      <b/>
      <sz val="11"/>
      <color rgb="FF00206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wrapText="1"/>
    </xf>
    <xf numFmtId="164" fontId="3" fillId="0" borderId="0" xfId="0" applyNumberFormat="1" applyFont="1"/>
    <xf numFmtId="164" fontId="5" fillId="2" borderId="1" xfId="1" applyNumberFormat="1" applyFont="1" applyFill="1" applyBorder="1"/>
    <xf numFmtId="0" fontId="5" fillId="2" borderId="1" xfId="0" applyFont="1" applyFill="1" applyBorder="1"/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/>
    </xf>
    <xf numFmtId="164" fontId="5" fillId="2" borderId="2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5D7E2-6D4F-4826-83CB-197F122CC5FF}">
  <dimension ref="A1:L49"/>
  <sheetViews>
    <sheetView tabSelected="1" topLeftCell="A37" workbookViewId="0">
      <selection activeCell="D47" sqref="D47"/>
    </sheetView>
  </sheetViews>
  <sheetFormatPr defaultRowHeight="16.5" x14ac:dyDescent="0.3"/>
  <cols>
    <col min="1" max="1" width="5.28515625" style="5" customWidth="1"/>
    <col min="2" max="2" width="38.28515625" style="5" customWidth="1"/>
    <col min="3" max="3" width="4.42578125" style="11" bestFit="1" customWidth="1"/>
    <col min="4" max="4" width="9.7109375" style="11" customWidth="1"/>
    <col min="5" max="5" width="12.140625" style="5" bestFit="1" customWidth="1"/>
    <col min="6" max="6" width="8.28515625" style="5" customWidth="1"/>
    <col min="7" max="7" width="15.5703125" style="12" customWidth="1"/>
    <col min="8" max="8" width="12.42578125" style="5" customWidth="1"/>
    <col min="9" max="9" width="10.42578125" style="12" bestFit="1" customWidth="1"/>
    <col min="10" max="10" width="12.42578125" style="5" bestFit="1" customWidth="1"/>
    <col min="11" max="11" width="15.140625" style="12" customWidth="1"/>
    <col min="12" max="12" width="11.5703125" style="5" bestFit="1" customWidth="1"/>
    <col min="13" max="16384" width="9.140625" style="5"/>
  </cols>
  <sheetData>
    <row r="1" spans="1:12" s="1" customFormat="1" ht="53.25" customHeight="1" x14ac:dyDescent="0.25">
      <c r="A1" s="13" t="s">
        <v>20</v>
      </c>
      <c r="B1" s="13" t="s">
        <v>28</v>
      </c>
      <c r="C1" s="13" t="s">
        <v>24</v>
      </c>
      <c r="D1" s="13" t="s">
        <v>25</v>
      </c>
      <c r="E1" s="14" t="s">
        <v>23</v>
      </c>
      <c r="F1" s="14" t="s">
        <v>21</v>
      </c>
      <c r="G1" s="15" t="s">
        <v>29</v>
      </c>
      <c r="H1" s="14" t="s">
        <v>27</v>
      </c>
      <c r="I1" s="15" t="s">
        <v>26</v>
      </c>
      <c r="J1" s="14" t="s">
        <v>22</v>
      </c>
      <c r="K1" s="15" t="s">
        <v>30</v>
      </c>
    </row>
    <row r="2" spans="1:12" s="1" customFormat="1" x14ac:dyDescent="0.25">
      <c r="A2" s="18"/>
      <c r="B2" s="29" t="s">
        <v>32</v>
      </c>
      <c r="C2" s="18"/>
      <c r="D2" s="18"/>
      <c r="E2" s="19"/>
      <c r="F2" s="19"/>
      <c r="G2" s="20"/>
      <c r="H2" s="19"/>
      <c r="I2" s="20"/>
      <c r="J2" s="19"/>
      <c r="K2" s="20"/>
    </row>
    <row r="3" spans="1:12" x14ac:dyDescent="0.3">
      <c r="A3" s="2">
        <v>1</v>
      </c>
      <c r="B3" s="3" t="s">
        <v>0</v>
      </c>
      <c r="C3" s="2" t="s">
        <v>5</v>
      </c>
      <c r="D3" s="2" t="s">
        <v>37</v>
      </c>
      <c r="E3" s="3">
        <v>15</v>
      </c>
      <c r="F3" s="3">
        <v>1</v>
      </c>
      <c r="G3" s="4">
        <v>54500</v>
      </c>
      <c r="H3" s="3">
        <v>2.4750000000000001</v>
      </c>
      <c r="I3" s="4">
        <f>+G3*H3</f>
        <v>134887.5</v>
      </c>
      <c r="J3" s="3">
        <v>16</v>
      </c>
      <c r="K3" s="4">
        <f>+I3*J3*F3</f>
        <v>2158200</v>
      </c>
    </row>
    <row r="4" spans="1:12" x14ac:dyDescent="0.3">
      <c r="A4" s="3"/>
      <c r="B4" s="3"/>
      <c r="C4" s="2"/>
      <c r="D4" s="2"/>
      <c r="E4" s="3"/>
      <c r="F4" s="3"/>
      <c r="G4" s="4"/>
      <c r="H4" s="3"/>
      <c r="I4" s="16" t="s">
        <v>2</v>
      </c>
      <c r="J4" s="16"/>
      <c r="K4" s="17">
        <f>SUM(K3:K3)</f>
        <v>2158200</v>
      </c>
    </row>
    <row r="5" spans="1:12" x14ac:dyDescent="0.3">
      <c r="A5" s="3"/>
      <c r="B5" s="3"/>
      <c r="C5" s="2"/>
      <c r="D5" s="2"/>
      <c r="E5" s="3"/>
      <c r="F5" s="3"/>
      <c r="G5" s="4"/>
      <c r="H5" s="3"/>
      <c r="I5" s="4"/>
      <c r="J5" s="3"/>
      <c r="K5" s="4"/>
    </row>
    <row r="6" spans="1:12" x14ac:dyDescent="0.3">
      <c r="A6" s="3"/>
      <c r="B6" s="6" t="s">
        <v>3</v>
      </c>
      <c r="C6" s="2"/>
      <c r="D6" s="2"/>
      <c r="E6" s="3"/>
      <c r="F6" s="3"/>
      <c r="G6" s="4"/>
      <c r="H6" s="3"/>
      <c r="I6" s="4"/>
      <c r="J6" s="3"/>
      <c r="K6" s="4"/>
    </row>
    <row r="7" spans="1:12" x14ac:dyDescent="0.3">
      <c r="A7" s="2">
        <v>1</v>
      </c>
      <c r="B7" s="3" t="s">
        <v>4</v>
      </c>
      <c r="C7" s="2" t="s">
        <v>5</v>
      </c>
      <c r="D7" s="2" t="s">
        <v>37</v>
      </c>
      <c r="E7" s="3">
        <v>11</v>
      </c>
      <c r="F7" s="3">
        <v>1</v>
      </c>
      <c r="G7" s="4">
        <v>43600</v>
      </c>
      <c r="H7" s="3">
        <v>2.4750000000000001</v>
      </c>
      <c r="I7" s="4">
        <f t="shared" ref="I7:I13" si="0">+G7*H7</f>
        <v>107910</v>
      </c>
      <c r="J7" s="3">
        <v>8</v>
      </c>
      <c r="K7" s="4">
        <f t="shared" ref="K7:K13" si="1">+I7*J7*F7</f>
        <v>863280</v>
      </c>
    </row>
    <row r="8" spans="1:12" x14ac:dyDescent="0.3">
      <c r="A8" s="2">
        <v>2</v>
      </c>
      <c r="B8" s="3" t="s">
        <v>16</v>
      </c>
      <c r="C8" s="2" t="s">
        <v>5</v>
      </c>
      <c r="D8" s="2" t="s">
        <v>37</v>
      </c>
      <c r="E8" s="3">
        <v>10</v>
      </c>
      <c r="F8" s="3">
        <v>1</v>
      </c>
      <c r="G8" s="4">
        <v>41200</v>
      </c>
      <c r="H8" s="3">
        <v>2.4750000000000001</v>
      </c>
      <c r="I8" s="4">
        <f t="shared" si="0"/>
        <v>101970</v>
      </c>
      <c r="J8" s="3">
        <v>8</v>
      </c>
      <c r="K8" s="4">
        <f t="shared" si="1"/>
        <v>815760</v>
      </c>
    </row>
    <row r="9" spans="1:12" x14ac:dyDescent="0.3">
      <c r="A9" s="2">
        <v>3</v>
      </c>
      <c r="B9" s="3" t="s">
        <v>19</v>
      </c>
      <c r="C9" s="2" t="s">
        <v>5</v>
      </c>
      <c r="D9" s="2" t="s">
        <v>38</v>
      </c>
      <c r="E9" s="3">
        <v>10</v>
      </c>
      <c r="F9" s="3">
        <v>1</v>
      </c>
      <c r="G9" s="4">
        <v>61200</v>
      </c>
      <c r="H9" s="3">
        <v>2.4750000000000001</v>
      </c>
      <c r="I9" s="4">
        <f t="shared" si="0"/>
        <v>151470</v>
      </c>
      <c r="J9" s="3">
        <v>8</v>
      </c>
      <c r="K9" s="4">
        <f t="shared" si="1"/>
        <v>1211760</v>
      </c>
    </row>
    <row r="10" spans="1:12" x14ac:dyDescent="0.3">
      <c r="A10" s="2">
        <v>4</v>
      </c>
      <c r="B10" s="3" t="s">
        <v>15</v>
      </c>
      <c r="C10" s="2" t="s">
        <v>5</v>
      </c>
      <c r="D10" s="2" t="s">
        <v>37</v>
      </c>
      <c r="E10" s="3">
        <v>5</v>
      </c>
      <c r="F10" s="3">
        <v>2</v>
      </c>
      <c r="G10" s="4">
        <v>31100</v>
      </c>
      <c r="H10" s="3">
        <v>2.4750000000000001</v>
      </c>
      <c r="I10" s="4">
        <f t="shared" si="0"/>
        <v>76972.5</v>
      </c>
      <c r="J10" s="3">
        <v>8</v>
      </c>
      <c r="K10" s="4">
        <f t="shared" si="1"/>
        <v>1231560</v>
      </c>
    </row>
    <row r="11" spans="1:12" x14ac:dyDescent="0.3">
      <c r="A11" s="2">
        <v>5</v>
      </c>
      <c r="B11" s="7" t="s">
        <v>17</v>
      </c>
      <c r="C11" s="2" t="s">
        <v>5</v>
      </c>
      <c r="D11" s="2" t="s">
        <v>38</v>
      </c>
      <c r="E11" s="3">
        <v>5</v>
      </c>
      <c r="F11" s="3">
        <v>3</v>
      </c>
      <c r="G11" s="4">
        <v>41000</v>
      </c>
      <c r="H11" s="3">
        <v>2.4750000000000001</v>
      </c>
      <c r="I11" s="4">
        <f t="shared" si="0"/>
        <v>101475</v>
      </c>
      <c r="J11" s="3">
        <v>8</v>
      </c>
      <c r="K11" s="4">
        <f t="shared" si="1"/>
        <v>2435400</v>
      </c>
      <c r="L11" s="8"/>
    </row>
    <row r="12" spans="1:12" x14ac:dyDescent="0.3">
      <c r="A12" s="2">
        <v>6</v>
      </c>
      <c r="B12" s="7" t="s">
        <v>18</v>
      </c>
      <c r="C12" s="2" t="s">
        <v>5</v>
      </c>
      <c r="D12" s="2" t="s">
        <v>38</v>
      </c>
      <c r="E12" s="3">
        <v>5</v>
      </c>
      <c r="F12" s="3">
        <v>1</v>
      </c>
      <c r="G12" s="4">
        <v>41000</v>
      </c>
      <c r="H12" s="3">
        <v>2.4750000000000001</v>
      </c>
      <c r="I12" s="4">
        <f t="shared" si="0"/>
        <v>101475</v>
      </c>
      <c r="J12" s="3">
        <v>8</v>
      </c>
      <c r="K12" s="4">
        <f t="shared" si="1"/>
        <v>811800</v>
      </c>
    </row>
    <row r="13" spans="1:12" x14ac:dyDescent="0.3">
      <c r="A13" s="2">
        <v>7</v>
      </c>
      <c r="B13" s="3" t="s">
        <v>13</v>
      </c>
      <c r="C13" s="2" t="s">
        <v>5</v>
      </c>
      <c r="D13" s="2" t="s">
        <v>37</v>
      </c>
      <c r="E13" s="3">
        <v>10</v>
      </c>
      <c r="F13" s="3">
        <v>1</v>
      </c>
      <c r="G13" s="4">
        <v>41200</v>
      </c>
      <c r="H13" s="3">
        <v>2.4750000000000001</v>
      </c>
      <c r="I13" s="4">
        <f t="shared" si="0"/>
        <v>101970</v>
      </c>
      <c r="J13" s="3">
        <v>8</v>
      </c>
      <c r="K13" s="4">
        <f t="shared" si="1"/>
        <v>815760</v>
      </c>
    </row>
    <row r="14" spans="1:12" x14ac:dyDescent="0.3">
      <c r="A14" s="3"/>
      <c r="B14" s="3"/>
      <c r="C14" s="2"/>
      <c r="D14" s="2"/>
      <c r="E14" s="3"/>
      <c r="F14" s="3"/>
      <c r="G14" s="4"/>
      <c r="H14" s="3"/>
      <c r="I14" s="16" t="s">
        <v>7</v>
      </c>
      <c r="J14" s="16"/>
      <c r="K14" s="17">
        <f>SUM(K7:K13)</f>
        <v>8185320</v>
      </c>
    </row>
    <row r="15" spans="1:12" x14ac:dyDescent="0.3">
      <c r="A15" s="3"/>
      <c r="B15" s="3"/>
      <c r="C15" s="2"/>
      <c r="D15" s="2"/>
      <c r="E15" s="3"/>
      <c r="F15" s="3"/>
      <c r="G15" s="4"/>
      <c r="H15" s="3"/>
      <c r="I15" s="4"/>
      <c r="J15" s="3"/>
      <c r="K15" s="4"/>
    </row>
    <row r="16" spans="1:12" x14ac:dyDescent="0.3">
      <c r="A16" s="3"/>
      <c r="B16" s="6" t="s">
        <v>36</v>
      </c>
      <c r="C16" s="2"/>
      <c r="D16" s="2"/>
      <c r="E16" s="3"/>
      <c r="F16" s="3"/>
      <c r="G16" s="4"/>
      <c r="H16" s="3"/>
      <c r="I16" s="4"/>
      <c r="J16" s="3"/>
      <c r="K16" s="4"/>
    </row>
    <row r="17" spans="1:12" x14ac:dyDescent="0.3">
      <c r="A17" s="2">
        <v>1</v>
      </c>
      <c r="B17" s="3" t="s">
        <v>4</v>
      </c>
      <c r="C17" s="2" t="s">
        <v>5</v>
      </c>
      <c r="D17" s="2" t="s">
        <v>37</v>
      </c>
      <c r="E17" s="3">
        <v>11</v>
      </c>
      <c r="F17" s="3">
        <v>1</v>
      </c>
      <c r="G17" s="4">
        <v>43600</v>
      </c>
      <c r="H17" s="3">
        <v>2.4750000000000001</v>
      </c>
      <c r="I17" s="4">
        <f t="shared" ref="I17:I22" si="2">+G17*H17</f>
        <v>107910</v>
      </c>
      <c r="J17" s="3">
        <v>5</v>
      </c>
      <c r="K17" s="4">
        <f t="shared" ref="K17:K22" si="3">+I17*J17*F17</f>
        <v>539550</v>
      </c>
    </row>
    <row r="18" spans="1:12" x14ac:dyDescent="0.3">
      <c r="A18" s="2">
        <v>2</v>
      </c>
      <c r="B18" s="3" t="s">
        <v>16</v>
      </c>
      <c r="C18" s="2" t="s">
        <v>5</v>
      </c>
      <c r="D18" s="2" t="s">
        <v>37</v>
      </c>
      <c r="E18" s="3">
        <v>10</v>
      </c>
      <c r="F18" s="3">
        <v>1</v>
      </c>
      <c r="G18" s="4">
        <v>41200</v>
      </c>
      <c r="H18" s="3">
        <v>2.4750000000000001</v>
      </c>
      <c r="I18" s="4">
        <f t="shared" si="2"/>
        <v>101970</v>
      </c>
      <c r="J18" s="3">
        <v>5</v>
      </c>
      <c r="K18" s="4">
        <f t="shared" si="3"/>
        <v>509850</v>
      </c>
    </row>
    <row r="19" spans="1:12" x14ac:dyDescent="0.3">
      <c r="A19" s="2">
        <v>3</v>
      </c>
      <c r="B19" s="3" t="s">
        <v>19</v>
      </c>
      <c r="C19" s="2" t="s">
        <v>5</v>
      </c>
      <c r="D19" s="2" t="s">
        <v>38</v>
      </c>
      <c r="E19" s="3">
        <v>10</v>
      </c>
      <c r="F19" s="3">
        <v>1</v>
      </c>
      <c r="G19" s="4">
        <v>61200</v>
      </c>
      <c r="H19" s="3">
        <v>2.4750000000000001</v>
      </c>
      <c r="I19" s="4">
        <f t="shared" si="2"/>
        <v>151470</v>
      </c>
      <c r="J19" s="3">
        <v>5</v>
      </c>
      <c r="K19" s="4">
        <f t="shared" si="3"/>
        <v>757350</v>
      </c>
    </row>
    <row r="20" spans="1:12" x14ac:dyDescent="0.3">
      <c r="A20" s="2">
        <v>4</v>
      </c>
      <c r="B20" s="3" t="s">
        <v>15</v>
      </c>
      <c r="C20" s="2" t="s">
        <v>5</v>
      </c>
      <c r="D20" s="2" t="s">
        <v>37</v>
      </c>
      <c r="E20" s="3">
        <v>5</v>
      </c>
      <c r="F20" s="3">
        <v>2</v>
      </c>
      <c r="G20" s="4">
        <v>31100</v>
      </c>
      <c r="H20" s="3">
        <v>2.4750000000000001</v>
      </c>
      <c r="I20" s="4">
        <f t="shared" si="2"/>
        <v>76972.5</v>
      </c>
      <c r="J20" s="3">
        <v>5</v>
      </c>
      <c r="K20" s="4">
        <f t="shared" si="3"/>
        <v>769725</v>
      </c>
    </row>
    <row r="21" spans="1:12" x14ac:dyDescent="0.3">
      <c r="A21" s="2">
        <v>5</v>
      </c>
      <c r="B21" s="7" t="s">
        <v>17</v>
      </c>
      <c r="C21" s="2" t="s">
        <v>5</v>
      </c>
      <c r="D21" s="2" t="s">
        <v>38</v>
      </c>
      <c r="E21" s="3">
        <v>5</v>
      </c>
      <c r="F21" s="3">
        <v>2</v>
      </c>
      <c r="G21" s="4">
        <v>41000</v>
      </c>
      <c r="H21" s="3">
        <v>2.4750000000000001</v>
      </c>
      <c r="I21" s="4">
        <f t="shared" si="2"/>
        <v>101475</v>
      </c>
      <c r="J21" s="3">
        <v>5</v>
      </c>
      <c r="K21" s="4">
        <f t="shared" si="3"/>
        <v>1014750</v>
      </c>
    </row>
    <row r="22" spans="1:12" ht="15" customHeight="1" x14ac:dyDescent="0.3">
      <c r="A22" s="2">
        <v>6</v>
      </c>
      <c r="B22" s="7" t="s">
        <v>18</v>
      </c>
      <c r="C22" s="2" t="s">
        <v>5</v>
      </c>
      <c r="D22" s="2" t="s">
        <v>38</v>
      </c>
      <c r="E22" s="3">
        <v>5</v>
      </c>
      <c r="F22" s="3">
        <v>1</v>
      </c>
      <c r="G22" s="4">
        <v>41000</v>
      </c>
      <c r="H22" s="3">
        <v>2.4750000000000001</v>
      </c>
      <c r="I22" s="4">
        <f t="shared" si="2"/>
        <v>101475</v>
      </c>
      <c r="J22" s="3">
        <v>5</v>
      </c>
      <c r="K22" s="4">
        <f t="shared" si="3"/>
        <v>507375</v>
      </c>
    </row>
    <row r="23" spans="1:12" x14ac:dyDescent="0.3">
      <c r="A23" s="3"/>
      <c r="B23" s="3"/>
      <c r="C23" s="2"/>
      <c r="D23" s="2"/>
      <c r="E23" s="3"/>
      <c r="F23" s="3"/>
      <c r="G23" s="4"/>
      <c r="H23" s="3"/>
      <c r="I23" s="16" t="s">
        <v>8</v>
      </c>
      <c r="J23" s="16"/>
      <c r="K23" s="17">
        <f>SUM(K17:K22)</f>
        <v>4098600</v>
      </c>
      <c r="L23" s="8"/>
    </row>
    <row r="24" spans="1:12" x14ac:dyDescent="0.3">
      <c r="A24" s="3"/>
      <c r="B24" s="3"/>
      <c r="C24" s="2"/>
      <c r="D24" s="2"/>
      <c r="E24" s="3"/>
      <c r="F24" s="3"/>
      <c r="G24" s="4"/>
      <c r="H24" s="3"/>
      <c r="I24" s="4"/>
      <c r="J24" s="3"/>
      <c r="K24" s="4"/>
    </row>
    <row r="25" spans="1:12" x14ac:dyDescent="0.3">
      <c r="A25" s="3"/>
      <c r="B25" s="3"/>
      <c r="C25" s="2"/>
      <c r="D25" s="2"/>
      <c r="E25" s="3"/>
      <c r="F25" s="3"/>
      <c r="G25" s="4"/>
      <c r="H25" s="3"/>
      <c r="I25" s="4"/>
      <c r="J25" s="3"/>
      <c r="K25" s="4"/>
    </row>
    <row r="26" spans="1:12" x14ac:dyDescent="0.3">
      <c r="A26" s="3"/>
      <c r="B26" s="6" t="s">
        <v>10</v>
      </c>
      <c r="C26" s="2"/>
      <c r="D26" s="2"/>
      <c r="E26" s="3"/>
      <c r="F26" s="3"/>
      <c r="G26" s="4"/>
      <c r="H26" s="3"/>
      <c r="I26" s="4"/>
      <c r="J26" s="3"/>
      <c r="K26" s="4"/>
    </row>
    <row r="27" spans="1:12" x14ac:dyDescent="0.3">
      <c r="A27" s="2">
        <v>1</v>
      </c>
      <c r="B27" s="3" t="s">
        <v>4</v>
      </c>
      <c r="C27" s="2" t="s">
        <v>5</v>
      </c>
      <c r="D27" s="2" t="s">
        <v>37</v>
      </c>
      <c r="E27" s="3">
        <v>11</v>
      </c>
      <c r="F27" s="3">
        <v>1</v>
      </c>
      <c r="G27" s="4">
        <v>43600</v>
      </c>
      <c r="H27" s="3">
        <v>2.4750000000000001</v>
      </c>
      <c r="I27" s="4">
        <f t="shared" ref="I27:I32" si="4">+G27*H27</f>
        <v>107910</v>
      </c>
      <c r="J27" s="3">
        <v>4</v>
      </c>
      <c r="K27" s="4">
        <f t="shared" ref="K27:K32" si="5">+I27*J27*F27</f>
        <v>431640</v>
      </c>
    </row>
    <row r="28" spans="1:12" x14ac:dyDescent="0.3">
      <c r="A28" s="2">
        <v>2</v>
      </c>
      <c r="B28" s="3" t="s">
        <v>15</v>
      </c>
      <c r="C28" s="2" t="s">
        <v>5</v>
      </c>
      <c r="D28" s="2" t="s">
        <v>37</v>
      </c>
      <c r="E28" s="3">
        <v>10</v>
      </c>
      <c r="F28" s="3">
        <v>1</v>
      </c>
      <c r="G28" s="4">
        <v>41200</v>
      </c>
      <c r="H28" s="3">
        <v>2.4750000000000001</v>
      </c>
      <c r="I28" s="4">
        <f t="shared" si="4"/>
        <v>101970</v>
      </c>
      <c r="J28" s="3">
        <v>4</v>
      </c>
      <c r="K28" s="4">
        <f t="shared" si="5"/>
        <v>407880</v>
      </c>
    </row>
    <row r="29" spans="1:12" x14ac:dyDescent="0.3">
      <c r="A29" s="2">
        <v>3</v>
      </c>
      <c r="B29" s="3" t="s">
        <v>19</v>
      </c>
      <c r="C29" s="2" t="s">
        <v>5</v>
      </c>
      <c r="D29" s="2" t="s">
        <v>38</v>
      </c>
      <c r="E29" s="3">
        <v>10</v>
      </c>
      <c r="F29" s="3">
        <v>1</v>
      </c>
      <c r="G29" s="4">
        <v>61200</v>
      </c>
      <c r="H29" s="3">
        <v>2.4750000000000001</v>
      </c>
      <c r="I29" s="4">
        <f t="shared" si="4"/>
        <v>151470</v>
      </c>
      <c r="J29" s="3">
        <v>4</v>
      </c>
      <c r="K29" s="4">
        <f t="shared" si="5"/>
        <v>605880</v>
      </c>
    </row>
    <row r="30" spans="1:12" x14ac:dyDescent="0.3">
      <c r="A30" s="2">
        <v>4</v>
      </c>
      <c r="B30" s="3" t="s">
        <v>15</v>
      </c>
      <c r="C30" s="2" t="s">
        <v>5</v>
      </c>
      <c r="D30" s="2" t="s">
        <v>37</v>
      </c>
      <c r="E30" s="3">
        <v>5</v>
      </c>
      <c r="F30" s="3">
        <v>2</v>
      </c>
      <c r="G30" s="4">
        <v>31100</v>
      </c>
      <c r="H30" s="3">
        <v>2.4750000000000001</v>
      </c>
      <c r="I30" s="4">
        <f t="shared" si="4"/>
        <v>76972.5</v>
      </c>
      <c r="J30" s="3">
        <v>4</v>
      </c>
      <c r="K30" s="4">
        <f t="shared" si="5"/>
        <v>615780</v>
      </c>
    </row>
    <row r="31" spans="1:12" x14ac:dyDescent="0.3">
      <c r="A31" s="2">
        <v>5</v>
      </c>
      <c r="B31" s="7" t="s">
        <v>17</v>
      </c>
      <c r="C31" s="2" t="s">
        <v>5</v>
      </c>
      <c r="D31" s="2" t="s">
        <v>38</v>
      </c>
      <c r="E31" s="3">
        <v>5</v>
      </c>
      <c r="F31" s="3">
        <v>2</v>
      </c>
      <c r="G31" s="4">
        <v>41000</v>
      </c>
      <c r="H31" s="3">
        <v>2.4750000000000001</v>
      </c>
      <c r="I31" s="4">
        <f t="shared" si="4"/>
        <v>101475</v>
      </c>
      <c r="J31" s="3">
        <v>4</v>
      </c>
      <c r="K31" s="4">
        <f t="shared" si="5"/>
        <v>811800</v>
      </c>
    </row>
    <row r="32" spans="1:12" x14ac:dyDescent="0.3">
      <c r="A32" s="2">
        <v>6</v>
      </c>
      <c r="B32" s="7" t="s">
        <v>18</v>
      </c>
      <c r="C32" s="2" t="s">
        <v>5</v>
      </c>
      <c r="D32" s="2" t="s">
        <v>38</v>
      </c>
      <c r="E32" s="3">
        <v>5</v>
      </c>
      <c r="F32" s="3">
        <v>1</v>
      </c>
      <c r="G32" s="4">
        <v>41000</v>
      </c>
      <c r="H32" s="3">
        <v>2.4750000000000001</v>
      </c>
      <c r="I32" s="4">
        <f t="shared" si="4"/>
        <v>101475</v>
      </c>
      <c r="J32" s="3">
        <v>4</v>
      </c>
      <c r="K32" s="4">
        <f t="shared" si="5"/>
        <v>405900</v>
      </c>
    </row>
    <row r="33" spans="1:12" x14ac:dyDescent="0.3">
      <c r="A33" s="3"/>
      <c r="B33" s="3"/>
      <c r="C33" s="2"/>
      <c r="D33" s="2"/>
      <c r="E33" s="3"/>
      <c r="F33" s="3"/>
      <c r="G33" s="4"/>
      <c r="H33" s="3"/>
      <c r="I33" s="16" t="s">
        <v>34</v>
      </c>
      <c r="J33" s="16"/>
      <c r="K33" s="17">
        <f>SUM(K27:K32)</f>
        <v>3278880</v>
      </c>
      <c r="L33" s="8"/>
    </row>
    <row r="34" spans="1:12" x14ac:dyDescent="0.3">
      <c r="A34" s="3"/>
      <c r="B34" s="3"/>
      <c r="C34" s="2"/>
      <c r="D34" s="2"/>
      <c r="E34" s="3"/>
      <c r="F34" s="3"/>
      <c r="G34" s="4"/>
      <c r="H34" s="3"/>
      <c r="I34" s="4"/>
      <c r="J34" s="3"/>
      <c r="K34" s="4"/>
    </row>
    <row r="35" spans="1:12" x14ac:dyDescent="0.3">
      <c r="A35" s="3"/>
      <c r="B35" s="6" t="s">
        <v>12</v>
      </c>
      <c r="C35" s="2"/>
      <c r="D35" s="2"/>
      <c r="E35" s="3"/>
      <c r="F35" s="3"/>
      <c r="G35" s="4"/>
      <c r="H35" s="3"/>
      <c r="I35" s="4"/>
      <c r="J35" s="3"/>
      <c r="K35" s="4"/>
    </row>
    <row r="36" spans="1:12" x14ac:dyDescent="0.3">
      <c r="A36" s="2">
        <v>1</v>
      </c>
      <c r="B36" s="3" t="s">
        <v>4</v>
      </c>
      <c r="C36" s="2" t="s">
        <v>5</v>
      </c>
      <c r="D36" s="2" t="s">
        <v>37</v>
      </c>
      <c r="E36" s="3">
        <v>11</v>
      </c>
      <c r="F36" s="3">
        <v>1</v>
      </c>
      <c r="G36" s="4">
        <v>43600</v>
      </c>
      <c r="H36" s="3">
        <v>2.4750000000000001</v>
      </c>
      <c r="I36" s="4">
        <f t="shared" ref="I36:I41" si="6">+G36*H36</f>
        <v>107910</v>
      </c>
      <c r="J36" s="3">
        <v>8</v>
      </c>
      <c r="K36" s="4">
        <f t="shared" ref="K36:K41" si="7">+I36*J36*F36</f>
        <v>863280</v>
      </c>
    </row>
    <row r="37" spans="1:12" x14ac:dyDescent="0.3">
      <c r="A37" s="2">
        <v>2</v>
      </c>
      <c r="B37" s="3" t="s">
        <v>15</v>
      </c>
      <c r="C37" s="2" t="s">
        <v>5</v>
      </c>
      <c r="D37" s="2" t="s">
        <v>37</v>
      </c>
      <c r="E37" s="3">
        <v>10</v>
      </c>
      <c r="F37" s="3">
        <v>1</v>
      </c>
      <c r="G37" s="4">
        <v>41200</v>
      </c>
      <c r="H37" s="3">
        <v>2.4750000000000001</v>
      </c>
      <c r="I37" s="4">
        <f t="shared" si="6"/>
        <v>101970</v>
      </c>
      <c r="J37" s="3">
        <v>8</v>
      </c>
      <c r="K37" s="4">
        <f t="shared" si="7"/>
        <v>815760</v>
      </c>
    </row>
    <row r="38" spans="1:12" x14ac:dyDescent="0.3">
      <c r="A38" s="2">
        <v>3</v>
      </c>
      <c r="B38" s="3" t="s">
        <v>19</v>
      </c>
      <c r="C38" s="2" t="s">
        <v>5</v>
      </c>
      <c r="D38" s="2" t="s">
        <v>38</v>
      </c>
      <c r="E38" s="3">
        <v>10</v>
      </c>
      <c r="F38" s="3">
        <v>1</v>
      </c>
      <c r="G38" s="4">
        <v>61200</v>
      </c>
      <c r="H38" s="3">
        <v>2.4750000000000001</v>
      </c>
      <c r="I38" s="4">
        <f t="shared" si="6"/>
        <v>151470</v>
      </c>
      <c r="J38" s="3">
        <v>8</v>
      </c>
      <c r="K38" s="4">
        <f t="shared" si="7"/>
        <v>1211760</v>
      </c>
    </row>
    <row r="39" spans="1:12" x14ac:dyDescent="0.3">
      <c r="A39" s="2">
        <v>4</v>
      </c>
      <c r="B39" s="3" t="s">
        <v>15</v>
      </c>
      <c r="C39" s="2" t="s">
        <v>5</v>
      </c>
      <c r="D39" s="2" t="s">
        <v>37</v>
      </c>
      <c r="E39" s="3">
        <v>5</v>
      </c>
      <c r="F39" s="3">
        <v>2</v>
      </c>
      <c r="G39" s="4">
        <v>31100</v>
      </c>
      <c r="H39" s="3">
        <v>2.4750000000000001</v>
      </c>
      <c r="I39" s="4">
        <f t="shared" si="6"/>
        <v>76972.5</v>
      </c>
      <c r="J39" s="3">
        <v>8</v>
      </c>
      <c r="K39" s="4">
        <f t="shared" si="7"/>
        <v>1231560</v>
      </c>
    </row>
    <row r="40" spans="1:12" x14ac:dyDescent="0.3">
      <c r="A40" s="2">
        <v>5</v>
      </c>
      <c r="B40" s="7" t="s">
        <v>17</v>
      </c>
      <c r="C40" s="2" t="s">
        <v>5</v>
      </c>
      <c r="D40" s="2" t="s">
        <v>38</v>
      </c>
      <c r="E40" s="3">
        <v>5</v>
      </c>
      <c r="F40" s="3">
        <v>2</v>
      </c>
      <c r="G40" s="4">
        <v>41000</v>
      </c>
      <c r="H40" s="3">
        <v>2.4750000000000001</v>
      </c>
      <c r="I40" s="4">
        <f t="shared" si="6"/>
        <v>101475</v>
      </c>
      <c r="J40" s="3">
        <v>8</v>
      </c>
      <c r="K40" s="4">
        <f t="shared" si="7"/>
        <v>1623600</v>
      </c>
    </row>
    <row r="41" spans="1:12" x14ac:dyDescent="0.3">
      <c r="A41" s="22">
        <v>6</v>
      </c>
      <c r="B41" s="21" t="s">
        <v>18</v>
      </c>
      <c r="C41" s="2" t="s">
        <v>5</v>
      </c>
      <c r="D41" s="2" t="s">
        <v>38</v>
      </c>
      <c r="E41" s="3">
        <v>5</v>
      </c>
      <c r="F41" s="3">
        <v>1</v>
      </c>
      <c r="G41" s="4">
        <v>41000</v>
      </c>
      <c r="H41" s="3">
        <v>2.4750000000000001</v>
      </c>
      <c r="I41" s="4">
        <f t="shared" si="6"/>
        <v>101475</v>
      </c>
      <c r="J41" s="3">
        <v>8</v>
      </c>
      <c r="K41" s="4">
        <f t="shared" si="7"/>
        <v>811800</v>
      </c>
    </row>
    <row r="42" spans="1:12" x14ac:dyDescent="0.3">
      <c r="A42" s="3"/>
      <c r="B42" s="3"/>
      <c r="C42" s="2"/>
      <c r="D42" s="2"/>
      <c r="E42" s="3"/>
      <c r="F42" s="3"/>
      <c r="G42" s="4"/>
      <c r="H42" s="3"/>
      <c r="I42" s="16" t="s">
        <v>9</v>
      </c>
      <c r="J42" s="16"/>
      <c r="K42" s="17">
        <f>SUM(K36:K41)</f>
        <v>6557760</v>
      </c>
      <c r="L42" s="8"/>
    </row>
    <row r="43" spans="1:12" x14ac:dyDescent="0.3">
      <c r="A43" s="3"/>
      <c r="B43" s="3"/>
      <c r="C43" s="2"/>
      <c r="D43" s="2"/>
      <c r="E43" s="3"/>
      <c r="F43" s="3"/>
      <c r="G43" s="4"/>
      <c r="H43" s="3"/>
      <c r="I43" s="4"/>
      <c r="J43" s="3"/>
      <c r="K43" s="4"/>
    </row>
    <row r="44" spans="1:12" s="28" customFormat="1" x14ac:dyDescent="0.25">
      <c r="A44" s="25"/>
      <c r="B44" s="29" t="s">
        <v>33</v>
      </c>
      <c r="C44" s="25"/>
      <c r="D44" s="25"/>
      <c r="E44" s="26"/>
      <c r="F44" s="26"/>
      <c r="G44" s="27"/>
      <c r="H44" s="26"/>
      <c r="I44" s="27"/>
      <c r="J44" s="26"/>
      <c r="K44" s="27"/>
    </row>
    <row r="45" spans="1:12" x14ac:dyDescent="0.3">
      <c r="A45" s="2">
        <v>1</v>
      </c>
      <c r="B45" s="3" t="s">
        <v>14</v>
      </c>
      <c r="C45" s="2" t="s">
        <v>6</v>
      </c>
      <c r="D45" s="2"/>
      <c r="E45" s="3">
        <v>1</v>
      </c>
      <c r="F45" s="3">
        <v>1</v>
      </c>
      <c r="G45" s="4">
        <v>15000</v>
      </c>
      <c r="H45" s="3">
        <v>1</v>
      </c>
      <c r="I45" s="4">
        <f t="shared" ref="I45:I46" si="8">+G45*H45</f>
        <v>15000</v>
      </c>
      <c r="J45" s="3">
        <v>16</v>
      </c>
      <c r="K45" s="4">
        <f t="shared" ref="K45:K46" si="9">+I45*J45*F45</f>
        <v>240000</v>
      </c>
    </row>
    <row r="46" spans="1:12" x14ac:dyDescent="0.3">
      <c r="A46" s="2">
        <v>2</v>
      </c>
      <c r="B46" s="3" t="s">
        <v>1</v>
      </c>
      <c r="C46" s="2" t="s">
        <v>6</v>
      </c>
      <c r="D46" s="2"/>
      <c r="E46" s="3">
        <v>1</v>
      </c>
      <c r="F46" s="3">
        <v>1</v>
      </c>
      <c r="G46" s="4">
        <v>15000</v>
      </c>
      <c r="H46" s="3">
        <v>1</v>
      </c>
      <c r="I46" s="4">
        <f t="shared" si="8"/>
        <v>15000</v>
      </c>
      <c r="J46" s="3">
        <v>16</v>
      </c>
      <c r="K46" s="4">
        <f t="shared" si="9"/>
        <v>240000</v>
      </c>
    </row>
    <row r="47" spans="1:12" x14ac:dyDescent="0.3">
      <c r="A47" s="3"/>
      <c r="B47" s="3"/>
      <c r="C47" s="2"/>
      <c r="D47" s="2"/>
      <c r="E47" s="3"/>
      <c r="F47" s="3"/>
      <c r="G47" s="4"/>
      <c r="H47" s="3"/>
      <c r="I47" s="16" t="s">
        <v>11</v>
      </c>
      <c r="J47" s="16"/>
      <c r="K47" s="17">
        <f>SUM(K45:K46)</f>
        <v>480000</v>
      </c>
    </row>
    <row r="48" spans="1:12" x14ac:dyDescent="0.3">
      <c r="A48" s="3"/>
      <c r="B48" s="3"/>
      <c r="C48" s="2"/>
      <c r="D48" s="2"/>
      <c r="E48" s="3"/>
      <c r="F48" s="3"/>
      <c r="G48" s="4"/>
      <c r="H48" s="3"/>
      <c r="I48" s="4"/>
      <c r="J48" s="3"/>
      <c r="K48" s="4"/>
    </row>
    <row r="49" spans="1:12" x14ac:dyDescent="0.3">
      <c r="A49" s="3"/>
      <c r="B49" s="3"/>
      <c r="C49" s="2"/>
      <c r="D49" s="2"/>
      <c r="E49" s="3"/>
      <c r="F49" s="3"/>
      <c r="G49" s="4"/>
      <c r="H49" s="23" t="s">
        <v>35</v>
      </c>
      <c r="I49" s="24"/>
      <c r="J49" s="10" t="s">
        <v>31</v>
      </c>
      <c r="K49" s="9">
        <f>SUM(K47,K42,K33,K23,K14,K4)</f>
        <v>24758760</v>
      </c>
      <c r="L49" s="8"/>
    </row>
  </sheetData>
  <mergeCells count="1">
    <mergeCell ref="H49:I49"/>
  </mergeCells>
  <pageMargins left="0.2" right="0" top="0.25" bottom="0.25" header="0.3" footer="0.3"/>
  <pageSetup paperSiz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BMAGIS99</dc:creator>
  <cp:lastModifiedBy>BMAGIS99</cp:lastModifiedBy>
  <cp:lastPrinted>2021-10-25T07:41:36Z</cp:lastPrinted>
  <dcterms:created xsi:type="dcterms:W3CDTF">2021-10-19T05:18:53Z</dcterms:created>
  <dcterms:modified xsi:type="dcterms:W3CDTF">2021-10-25T08:54:29Z</dcterms:modified>
</cp:coreProperties>
</file>